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 activeTab="1"/>
  </bookViews>
  <sheets>
    <sheet name="Somma Se" sheetId="1" r:id="rId1"/>
    <sheet name="Conta Se" sheetId="3" r:id="rId2"/>
    <sheet name="Somma e conta se introduzione" sheetId="2" r:id="rId3"/>
  </sheets>
  <definedNames>
    <definedName name="_xlnm._FilterDatabase" localSheetId="1" hidden="1">'Conta Se'!$A$3:$C$3</definedName>
  </definedNames>
  <calcPr calcId="145621"/>
</workbook>
</file>

<file path=xl/calcChain.xml><?xml version="1.0" encoding="utf-8"?>
<calcChain xmlns="http://schemas.openxmlformats.org/spreadsheetml/2006/main">
  <c r="K15" i="3" l="1"/>
  <c r="K14" i="3"/>
  <c r="N10" i="3"/>
  <c r="K13" i="3"/>
  <c r="K12" i="3"/>
  <c r="K11" i="3"/>
  <c r="K5" i="3"/>
  <c r="K4" i="3"/>
  <c r="I5" i="3"/>
  <c r="I6" i="3"/>
  <c r="I4" i="3"/>
  <c r="G5" i="3"/>
  <c r="G6" i="3"/>
  <c r="G4" i="3"/>
  <c r="G4" i="1"/>
  <c r="G5" i="1"/>
  <c r="G6" i="1"/>
  <c r="G7" i="1"/>
  <c r="G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  <c r="F8" i="2"/>
  <c r="F10" i="2" s="1"/>
  <c r="F11" i="2" s="1"/>
  <c r="B36" i="2"/>
  <c r="F3" i="2"/>
  <c r="F4" i="2"/>
  <c r="F5" i="2"/>
  <c r="F6" i="2"/>
  <c r="F7" i="2"/>
  <c r="F2" i="2"/>
  <c r="E4" i="2"/>
  <c r="E10" i="2" s="1"/>
  <c r="E11" i="2" s="1"/>
  <c r="E5" i="2"/>
  <c r="E6" i="2"/>
  <c r="E7" i="2"/>
  <c r="E8" i="2"/>
  <c r="E3" i="2"/>
  <c r="E2" i="2"/>
  <c r="B35" i="2"/>
  <c r="I8" i="3" l="1"/>
  <c r="G8" i="3"/>
  <c r="K8" i="3"/>
  <c r="G9" i="1"/>
</calcChain>
</file>

<file path=xl/sharedStrings.xml><?xml version="1.0" encoding="utf-8"?>
<sst xmlns="http://schemas.openxmlformats.org/spreadsheetml/2006/main" count="225" uniqueCount="84">
  <si>
    <t>Trimestre</t>
  </si>
  <si>
    <t>Agente</t>
  </si>
  <si>
    <t>1° Trim</t>
  </si>
  <si>
    <t>2° Trim</t>
  </si>
  <si>
    <t>3° Trim</t>
  </si>
  <si>
    <t>4° Trim</t>
  </si>
  <si>
    <t>Romita</t>
  </si>
  <si>
    <t>Silvestris</t>
  </si>
  <si>
    <t>Gerardi</t>
  </si>
  <si>
    <t>Lupo</t>
  </si>
  <si>
    <t>Bosco</t>
  </si>
  <si>
    <t>Fatturato</t>
  </si>
  <si>
    <t>Campania</t>
  </si>
  <si>
    <t>Emilia-Romagna</t>
  </si>
  <si>
    <t>Lombardia</t>
  </si>
  <si>
    <t>Marche</t>
  </si>
  <si>
    <t>Piemonte</t>
  </si>
  <si>
    <t>Sicilia</t>
  </si>
  <si>
    <t>Veneto</t>
  </si>
  <si>
    <t>Totale</t>
  </si>
  <si>
    <t>Provvigione</t>
  </si>
  <si>
    <t>A&amp;A SRL</t>
  </si>
  <si>
    <t>Provvigioni
Agenti</t>
  </si>
  <si>
    <t>Totale provvigioni per agente</t>
  </si>
  <si>
    <t>Bianchi</t>
  </si>
  <si>
    <t>Verdi</t>
  </si>
  <si>
    <t>Giosuè </t>
  </si>
  <si>
    <t>Ernesto</t>
  </si>
  <si>
    <t>Teodoro</t>
  </si>
  <si>
    <t>Guglielmo</t>
  </si>
  <si>
    <t>Grazia</t>
  </si>
  <si>
    <t>Luigi</t>
  </si>
  <si>
    <t>Enrica</t>
  </si>
  <si>
    <t>Camilla</t>
  </si>
  <si>
    <t>Daniela</t>
  </si>
  <si>
    <t>Salvatore</t>
  </si>
  <si>
    <t>Emilia</t>
  </si>
  <si>
    <t>Giulia</t>
  </si>
  <si>
    <t>Edoardo</t>
  </si>
  <si>
    <t>Eugenio </t>
  </si>
  <si>
    <t>Renata</t>
  </si>
  <si>
    <t>Margherita</t>
  </si>
  <si>
    <t>Roberto</t>
  </si>
  <si>
    <t>Giorgio</t>
  </si>
  <si>
    <t>Maddalena</t>
  </si>
  <si>
    <t>Bruno</t>
  </si>
  <si>
    <t>Michele</t>
  </si>
  <si>
    <t>Letizia</t>
  </si>
  <si>
    <t>Anna</t>
  </si>
  <si>
    <t>Giuseppe</t>
  </si>
  <si>
    <t>Franca</t>
  </si>
  <si>
    <t>Rita</t>
  </si>
  <si>
    <t>Riccardo </t>
  </si>
  <si>
    <t>Mario </t>
  </si>
  <si>
    <t>Maria</t>
  </si>
  <si>
    <t>Sezione</t>
  </si>
  <si>
    <t>Rossi</t>
  </si>
  <si>
    <t>Età</t>
  </si>
  <si>
    <t>Bambini</t>
  </si>
  <si>
    <t>Scuola Materna Tom Bombadil</t>
  </si>
  <si>
    <t>N°</t>
  </si>
  <si>
    <t>M o F?</t>
  </si>
  <si>
    <t>F</t>
  </si>
  <si>
    <t>M</t>
  </si>
  <si>
    <t>Statistiche</t>
  </si>
  <si>
    <t>Regione</t>
  </si>
  <si>
    <t>Punteggio</t>
  </si>
  <si>
    <t>Quante volte ricorre la regione nella lista?</t>
  </si>
  <si>
    <t>Elenco Regioni</t>
  </si>
  <si>
    <t>Punteggio tatale per regione</t>
  </si>
  <si>
    <t>Verifichina</t>
  </si>
  <si>
    <t>Conta regioni</t>
  </si>
  <si>
    <t>Verifica</t>
  </si>
  <si>
    <t>Verifichine</t>
  </si>
  <si>
    <t>Numero bimbi il cui nome  finisce in A</t>
  </si>
  <si>
    <t>Numero bimbi il cui nome  inizia in A</t>
  </si>
  <si>
    <t>Nomi composti da 5 lettere</t>
  </si>
  <si>
    <t>Carlo</t>
  </si>
  <si>
    <t>Dario</t>
  </si>
  <si>
    <t>q</t>
  </si>
  <si>
    <t>t</t>
  </si>
  <si>
    <t>g</t>
  </si>
  <si>
    <t>Bimbi di 4 e 5 anni</t>
  </si>
  <si>
    <t>Bimbi di tre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</si>
</sst>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inzel Bold"/>
      <family val="3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textRotation="255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/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50" zoomScaleNormal="150" workbookViewId="0">
      <selection activeCell="G17" sqref="G17"/>
    </sheetView>
  </sheetViews>
  <sheetFormatPr defaultRowHeight="15"/>
  <cols>
    <col min="1" max="1" width="13.140625" style="2" bestFit="1" customWidth="1"/>
    <col min="2" max="2" width="10.28515625" style="2" bestFit="1" customWidth="1"/>
    <col min="3" max="3" width="14.7109375" style="2" bestFit="1" customWidth="1"/>
    <col min="4" max="4" width="16.5703125" style="2" customWidth="1"/>
    <col min="5" max="5" width="4.140625" style="2" customWidth="1"/>
    <col min="6" max="6" width="9" style="2" bestFit="1" customWidth="1"/>
    <col min="7" max="7" width="13.140625" style="2" bestFit="1" customWidth="1"/>
    <col min="8" max="8" width="3.28515625" style="2" customWidth="1"/>
    <col min="9" max="9" width="11.140625" style="2" customWidth="1"/>
    <col min="10" max="16384" width="9.140625" style="2"/>
  </cols>
  <sheetData>
    <row r="1" spans="1:9" ht="32.25">
      <c r="A1" s="16" t="s">
        <v>21</v>
      </c>
      <c r="B1" s="17"/>
      <c r="C1" s="17"/>
      <c r="D1" s="18"/>
    </row>
    <row r="2" spans="1:9" ht="50.25" customHeight="1">
      <c r="A2" s="1" t="s">
        <v>0</v>
      </c>
      <c r="B2" s="1" t="s">
        <v>1</v>
      </c>
      <c r="C2" s="1" t="s">
        <v>11</v>
      </c>
      <c r="D2" s="1" t="s">
        <v>20</v>
      </c>
      <c r="F2" s="14" t="s">
        <v>1</v>
      </c>
      <c r="G2" s="14" t="s">
        <v>23</v>
      </c>
      <c r="I2" s="4" t="s">
        <v>22</v>
      </c>
    </row>
    <row r="3" spans="1:9" s="5" customFormat="1">
      <c r="A3" s="4"/>
      <c r="B3" s="13"/>
      <c r="C3" s="4"/>
      <c r="D3" s="4"/>
      <c r="F3" s="4" t="s">
        <v>6</v>
      </c>
      <c r="G3" s="11">
        <f>SUMIF($B$4:$B$23,F3,$D$4:$D$23)</f>
        <v>31875</v>
      </c>
      <c r="H3" s="7"/>
      <c r="I3" s="10">
        <v>0.15</v>
      </c>
    </row>
    <row r="4" spans="1:9">
      <c r="A4" s="3" t="s">
        <v>2</v>
      </c>
      <c r="B4" s="3" t="s">
        <v>6</v>
      </c>
      <c r="C4" s="12">
        <v>30000</v>
      </c>
      <c r="D4" s="12">
        <f>C4*$I$3</f>
        <v>4500</v>
      </c>
      <c r="E4" s="9"/>
      <c r="F4" s="8" t="s">
        <v>7</v>
      </c>
      <c r="G4" s="11">
        <f t="shared" ref="G4:G7" si="0">SUMIF($B$4:$B$23,F4,$D$4:$D$23)</f>
        <v>26625</v>
      </c>
      <c r="H4" s="7"/>
    </row>
    <row r="5" spans="1:9">
      <c r="A5" s="3" t="s">
        <v>2</v>
      </c>
      <c r="B5" s="3" t="s">
        <v>7</v>
      </c>
      <c r="C5" s="12">
        <v>37500</v>
      </c>
      <c r="D5" s="12">
        <f t="shared" ref="D5:D23" si="1">C5*$I$3</f>
        <v>5625</v>
      </c>
      <c r="E5" s="9"/>
      <c r="F5" s="8" t="s">
        <v>8</v>
      </c>
      <c r="G5" s="11">
        <f t="shared" si="0"/>
        <v>36150</v>
      </c>
      <c r="H5" s="7"/>
    </row>
    <row r="6" spans="1:9">
      <c r="A6" s="3" t="s">
        <v>2</v>
      </c>
      <c r="B6" s="3" t="s">
        <v>8</v>
      </c>
      <c r="C6" s="12">
        <v>66000</v>
      </c>
      <c r="D6" s="12">
        <f t="shared" si="1"/>
        <v>9900</v>
      </c>
      <c r="E6" s="9"/>
      <c r="F6" s="8" t="s">
        <v>9</v>
      </c>
      <c r="G6" s="11">
        <f t="shared" si="0"/>
        <v>22500</v>
      </c>
      <c r="H6" s="7"/>
    </row>
    <row r="7" spans="1:9">
      <c r="A7" s="3" t="s">
        <v>2</v>
      </c>
      <c r="B7" s="3" t="s">
        <v>9</v>
      </c>
      <c r="C7" s="12">
        <v>22500</v>
      </c>
      <c r="D7" s="12">
        <f t="shared" si="1"/>
        <v>3375</v>
      </c>
      <c r="E7" s="9"/>
      <c r="F7" s="8" t="s">
        <v>10</v>
      </c>
      <c r="G7" s="11">
        <f t="shared" si="0"/>
        <v>51187.5</v>
      </c>
      <c r="H7" s="7"/>
    </row>
    <row r="8" spans="1:9">
      <c r="A8" s="3" t="s">
        <v>2</v>
      </c>
      <c r="B8" s="3" t="s">
        <v>10</v>
      </c>
      <c r="C8" s="12">
        <v>21250</v>
      </c>
      <c r="D8" s="12">
        <f t="shared" si="1"/>
        <v>3187.5</v>
      </c>
      <c r="E8" s="9"/>
      <c r="G8" s="6"/>
    </row>
    <row r="9" spans="1:9">
      <c r="A9" s="3" t="s">
        <v>3</v>
      </c>
      <c r="B9" s="3" t="s">
        <v>6</v>
      </c>
      <c r="C9" s="12">
        <v>40000</v>
      </c>
      <c r="D9" s="12">
        <f t="shared" si="1"/>
        <v>6000</v>
      </c>
      <c r="E9" s="9"/>
      <c r="F9" s="8" t="s">
        <v>72</v>
      </c>
      <c r="G9" s="35" t="str">
        <f>IF(SUM(D4:D23)=SUM(G3:G7),"Corretto","Errore!")</f>
        <v>Corretto</v>
      </c>
    </row>
    <row r="10" spans="1:9">
      <c r="A10" s="3" t="s">
        <v>3</v>
      </c>
      <c r="B10" s="3" t="s">
        <v>7</v>
      </c>
      <c r="C10" s="12">
        <v>62500</v>
      </c>
      <c r="D10" s="12">
        <f t="shared" si="1"/>
        <v>9375</v>
      </c>
      <c r="E10" s="9"/>
    </row>
    <row r="11" spans="1:9">
      <c r="A11" s="3" t="s">
        <v>3</v>
      </c>
      <c r="B11" s="3" t="s">
        <v>8</v>
      </c>
      <c r="C11" s="12">
        <v>45000</v>
      </c>
      <c r="D11" s="12">
        <f t="shared" si="1"/>
        <v>6750</v>
      </c>
      <c r="E11" s="9"/>
    </row>
    <row r="12" spans="1:9">
      <c r="A12" s="3" t="s">
        <v>3</v>
      </c>
      <c r="B12" s="3" t="s">
        <v>9</v>
      </c>
      <c r="C12" s="12">
        <v>25000</v>
      </c>
      <c r="D12" s="12">
        <f t="shared" si="1"/>
        <v>3750</v>
      </c>
      <c r="E12" s="9"/>
    </row>
    <row r="13" spans="1:9">
      <c r="A13" s="3" t="s">
        <v>3</v>
      </c>
      <c r="B13" s="3" t="s">
        <v>10</v>
      </c>
      <c r="C13" s="12">
        <v>107500</v>
      </c>
      <c r="D13" s="12">
        <f t="shared" si="1"/>
        <v>16125</v>
      </c>
      <c r="E13" s="9"/>
    </row>
    <row r="14" spans="1:9">
      <c r="A14" s="3" t="s">
        <v>4</v>
      </c>
      <c r="B14" s="3" t="s">
        <v>6</v>
      </c>
      <c r="C14" s="12">
        <v>45000</v>
      </c>
      <c r="D14" s="12">
        <f t="shared" si="1"/>
        <v>6750</v>
      </c>
      <c r="E14" s="9"/>
    </row>
    <row r="15" spans="1:9">
      <c r="A15" s="3" t="s">
        <v>4</v>
      </c>
      <c r="B15" s="3" t="s">
        <v>7</v>
      </c>
      <c r="C15" s="12">
        <v>47500</v>
      </c>
      <c r="D15" s="12">
        <f t="shared" si="1"/>
        <v>7125</v>
      </c>
      <c r="E15" s="9"/>
    </row>
    <row r="16" spans="1:9">
      <c r="A16" s="3" t="s">
        <v>4</v>
      </c>
      <c r="B16" s="3" t="s">
        <v>8</v>
      </c>
      <c r="C16" s="12">
        <v>55000</v>
      </c>
      <c r="D16" s="12">
        <f t="shared" si="1"/>
        <v>8250</v>
      </c>
      <c r="E16" s="9"/>
    </row>
    <row r="17" spans="1:5">
      <c r="A17" s="3" t="s">
        <v>4</v>
      </c>
      <c r="B17" s="3" t="s">
        <v>9</v>
      </c>
      <c r="C17" s="12">
        <v>77500</v>
      </c>
      <c r="D17" s="12">
        <f t="shared" si="1"/>
        <v>11625</v>
      </c>
      <c r="E17" s="9"/>
    </row>
    <row r="18" spans="1:5">
      <c r="A18" s="3" t="s">
        <v>4</v>
      </c>
      <c r="B18" s="3" t="s">
        <v>10</v>
      </c>
      <c r="C18" s="12">
        <v>105000</v>
      </c>
      <c r="D18" s="12">
        <f t="shared" si="1"/>
        <v>15750</v>
      </c>
      <c r="E18" s="9"/>
    </row>
    <row r="19" spans="1:5">
      <c r="A19" s="3" t="s">
        <v>5</v>
      </c>
      <c r="B19" s="3" t="s">
        <v>6</v>
      </c>
      <c r="C19" s="12">
        <v>97500</v>
      </c>
      <c r="D19" s="12">
        <f t="shared" si="1"/>
        <v>14625</v>
      </c>
      <c r="E19" s="9"/>
    </row>
    <row r="20" spans="1:5">
      <c r="A20" s="3" t="s">
        <v>5</v>
      </c>
      <c r="B20" s="3" t="s">
        <v>7</v>
      </c>
      <c r="C20" s="12">
        <v>30000</v>
      </c>
      <c r="D20" s="12">
        <f t="shared" si="1"/>
        <v>4500</v>
      </c>
      <c r="E20" s="9"/>
    </row>
    <row r="21" spans="1:5">
      <c r="A21" s="3" t="s">
        <v>5</v>
      </c>
      <c r="B21" s="3" t="s">
        <v>8</v>
      </c>
      <c r="C21" s="12">
        <v>75000</v>
      </c>
      <c r="D21" s="12">
        <f t="shared" si="1"/>
        <v>11250</v>
      </c>
      <c r="E21" s="9"/>
    </row>
    <row r="22" spans="1:5">
      <c r="A22" s="3" t="s">
        <v>5</v>
      </c>
      <c r="B22" s="3" t="s">
        <v>9</v>
      </c>
      <c r="C22" s="12">
        <v>25000</v>
      </c>
      <c r="D22" s="12">
        <f t="shared" si="1"/>
        <v>3750</v>
      </c>
      <c r="E22" s="9"/>
    </row>
    <row r="23" spans="1:5">
      <c r="A23" s="3" t="s">
        <v>5</v>
      </c>
      <c r="B23" s="3" t="s">
        <v>10</v>
      </c>
      <c r="C23" s="12">
        <v>107500</v>
      </c>
      <c r="D23" s="12">
        <f t="shared" si="1"/>
        <v>16125</v>
      </c>
      <c r="E23" s="9"/>
    </row>
    <row r="25" spans="1:5">
      <c r="C25" s="15"/>
      <c r="D25" s="15"/>
    </row>
  </sheetData>
  <mergeCells count="1">
    <mergeCell ref="A1:D1"/>
  </mergeCells>
  <conditionalFormatting sqref="A2:C23">
    <cfRule type="expression" dxfId="7" priority="11">
      <formula>$A2=$A$19</formula>
    </cfRule>
    <cfRule type="expression" dxfId="6" priority="12">
      <formula>$A2=$A$14</formula>
    </cfRule>
    <cfRule type="expression" dxfId="5" priority="13">
      <formula>$A2=$A$9</formula>
    </cfRule>
    <cfRule type="expression" dxfId="4" priority="14">
      <formula>$A2=$A$4</formula>
    </cfRule>
  </conditionalFormatting>
  <conditionalFormatting sqref="G9">
    <cfRule type="cellIs" dxfId="3" priority="1" operator="equal">
      <formula>"Corretto"</formula>
    </cfRule>
    <cfRule type="cellIs" dxfId="2" priority="2" operator="equal">
      <formula>"Errore!"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130" zoomScaleNormal="130" workbookViewId="0">
      <selection activeCell="O16" sqref="O16"/>
    </sheetView>
  </sheetViews>
  <sheetFormatPr defaultRowHeight="15"/>
  <cols>
    <col min="1" max="1" width="12.85546875" style="2" customWidth="1"/>
    <col min="2" max="2" width="10.140625" style="2" bestFit="1" customWidth="1"/>
    <col min="3" max="3" width="5.28515625" style="2" customWidth="1"/>
    <col min="4" max="4" width="9.140625" style="2" customWidth="1"/>
    <col min="5" max="5" width="9.140625" style="2"/>
    <col min="6" max="6" width="11.28515625" style="2" customWidth="1"/>
    <col min="7" max="7" width="9" style="2" customWidth="1"/>
    <col min="8" max="8" width="8" style="2" customWidth="1"/>
    <col min="9" max="9" width="9.140625" style="2" bestFit="1" customWidth="1"/>
    <col min="10" max="10" width="8" style="2" customWidth="1"/>
    <col min="11" max="11" width="9.28515625" style="2" customWidth="1"/>
    <col min="12" max="16384" width="9.140625" style="2"/>
  </cols>
  <sheetData>
    <row r="1" spans="1:15" ht="21">
      <c r="A1" s="28" t="s">
        <v>59</v>
      </c>
      <c r="B1" s="21"/>
      <c r="C1" s="21"/>
      <c r="D1" s="21"/>
      <c r="E1" s="21"/>
      <c r="F1" s="22" t="s">
        <v>64</v>
      </c>
      <c r="G1" s="22"/>
      <c r="H1" s="22"/>
      <c r="I1" s="22"/>
      <c r="J1" s="22"/>
      <c r="K1" s="22"/>
    </row>
    <row r="2" spans="1:15">
      <c r="F2" s="23"/>
      <c r="G2" s="24"/>
      <c r="H2" s="24"/>
      <c r="I2" s="24"/>
      <c r="J2" s="24"/>
      <c r="K2" s="25"/>
    </row>
    <row r="3" spans="1:15" ht="18.75">
      <c r="A3" s="26" t="s">
        <v>58</v>
      </c>
      <c r="B3" s="26" t="s">
        <v>55</v>
      </c>
      <c r="C3" s="26" t="s">
        <v>57</v>
      </c>
      <c r="D3" s="26" t="s">
        <v>61</v>
      </c>
      <c r="E3" s="27"/>
      <c r="F3" s="20" t="s">
        <v>55</v>
      </c>
      <c r="G3" s="20" t="s">
        <v>60</v>
      </c>
      <c r="H3" s="20" t="s">
        <v>57</v>
      </c>
      <c r="I3" s="20" t="s">
        <v>60</v>
      </c>
      <c r="J3" s="20" t="s">
        <v>61</v>
      </c>
      <c r="K3" s="20" t="s">
        <v>60</v>
      </c>
    </row>
    <row r="4" spans="1:15">
      <c r="A4" s="8" t="s">
        <v>48</v>
      </c>
      <c r="B4" s="8" t="s">
        <v>25</v>
      </c>
      <c r="C4" s="8">
        <v>3</v>
      </c>
      <c r="D4" s="8" t="s">
        <v>62</v>
      </c>
      <c r="F4" s="8" t="s">
        <v>25</v>
      </c>
      <c r="G4" s="8">
        <f>COUNTIF($B$4:$B$35,F4)</f>
        <v>10</v>
      </c>
      <c r="H4" s="8">
        <v>3</v>
      </c>
      <c r="I4" s="8">
        <f>COUNTIF($C$4:$C$35,H4)</f>
        <v>10</v>
      </c>
      <c r="J4" s="8" t="s">
        <v>63</v>
      </c>
      <c r="K4" s="8">
        <f>COUNTIF($D$4:$D$35,J4)</f>
        <v>18</v>
      </c>
    </row>
    <row r="5" spans="1:15">
      <c r="A5" s="8" t="s">
        <v>45</v>
      </c>
      <c r="B5" s="8" t="s">
        <v>25</v>
      </c>
      <c r="C5" s="8">
        <v>3</v>
      </c>
      <c r="D5" s="8" t="s">
        <v>63</v>
      </c>
      <c r="F5" s="8" t="s">
        <v>24</v>
      </c>
      <c r="G5" s="8">
        <f t="shared" ref="G5:G6" si="0">COUNTIF($B$4:$B$35,F5)</f>
        <v>11</v>
      </c>
      <c r="H5" s="8">
        <v>4</v>
      </c>
      <c r="I5" s="8">
        <f t="shared" ref="I5:I6" si="1">COUNTIF($C$4:$C$35,H5)</f>
        <v>12</v>
      </c>
      <c r="J5" s="8" t="s">
        <v>62</v>
      </c>
      <c r="K5" s="8">
        <f>COUNTIF($D$4:$D$35,J5)</f>
        <v>14</v>
      </c>
    </row>
    <row r="6" spans="1:15">
      <c r="A6" s="8" t="s">
        <v>33</v>
      </c>
      <c r="B6" s="8" t="s">
        <v>24</v>
      </c>
      <c r="C6" s="8">
        <v>3</v>
      </c>
      <c r="D6" s="8" t="s">
        <v>62</v>
      </c>
      <c r="F6" s="8" t="s">
        <v>56</v>
      </c>
      <c r="G6" s="8">
        <f t="shared" si="0"/>
        <v>11</v>
      </c>
      <c r="H6" s="8">
        <v>5</v>
      </c>
      <c r="I6" s="8">
        <f t="shared" si="1"/>
        <v>10</v>
      </c>
      <c r="J6" s="8"/>
      <c r="K6" s="8"/>
      <c r="N6" s="2" t="s">
        <v>80</v>
      </c>
      <c r="O6" s="2">
        <v>4</v>
      </c>
    </row>
    <row r="7" spans="1:15">
      <c r="A7" s="8" t="s">
        <v>77</v>
      </c>
      <c r="B7" s="8" t="s">
        <v>56</v>
      </c>
      <c r="C7" s="8">
        <v>5</v>
      </c>
      <c r="D7" s="8" t="s">
        <v>63</v>
      </c>
      <c r="N7" s="2" t="s">
        <v>79</v>
      </c>
      <c r="O7" s="2">
        <v>4</v>
      </c>
    </row>
    <row r="8" spans="1:15">
      <c r="A8" s="8" t="s">
        <v>34</v>
      </c>
      <c r="B8" s="8" t="s">
        <v>24</v>
      </c>
      <c r="C8" s="8">
        <v>5</v>
      </c>
      <c r="D8" s="8" t="s">
        <v>62</v>
      </c>
      <c r="F8" s="36" t="s">
        <v>73</v>
      </c>
      <c r="G8" s="8" t="str">
        <f>IF(COUNTA(B4:B35)=SUM(G4:G6),"Corretto!","Errore!")</f>
        <v>Corretto!</v>
      </c>
      <c r="I8" s="8" t="str">
        <f>IF(COUNTA(C4:C35)=SUM(I4:I6),"Corretto!","Errore!")</f>
        <v>Corretto!</v>
      </c>
      <c r="K8" s="8" t="str">
        <f>IF(COUNTA(D4:D35)=SUM(K4:K5),"Corretto!","Errore!")</f>
        <v>Corretto!</v>
      </c>
      <c r="N8" s="2" t="s">
        <v>79</v>
      </c>
      <c r="O8" s="2" t="s">
        <v>81</v>
      </c>
    </row>
    <row r="9" spans="1:15">
      <c r="A9" s="8" t="s">
        <v>78</v>
      </c>
      <c r="B9" s="8" t="s">
        <v>56</v>
      </c>
      <c r="C9" s="8">
        <v>5</v>
      </c>
      <c r="D9" s="8" t="s">
        <v>63</v>
      </c>
    </row>
    <row r="10" spans="1:15">
      <c r="A10" s="8" t="s">
        <v>38</v>
      </c>
      <c r="B10" s="8" t="s">
        <v>56</v>
      </c>
      <c r="C10" s="8">
        <v>5</v>
      </c>
      <c r="D10" s="8" t="s">
        <v>63</v>
      </c>
      <c r="N10" s="2">
        <f>COUNTIF(N6:O8,"*")</f>
        <v>4</v>
      </c>
    </row>
    <row r="11" spans="1:15">
      <c r="A11" s="8" t="s">
        <v>36</v>
      </c>
      <c r="B11" s="8" t="s">
        <v>25</v>
      </c>
      <c r="C11" s="8">
        <v>3</v>
      </c>
      <c r="D11" s="8" t="s">
        <v>62</v>
      </c>
      <c r="F11" s="29" t="s">
        <v>74</v>
      </c>
      <c r="J11" s="37"/>
      <c r="K11" s="2">
        <f>COUNTIF(A4:A35,"*A")</f>
        <v>14</v>
      </c>
    </row>
    <row r="12" spans="1:15">
      <c r="A12" s="8" t="s">
        <v>32</v>
      </c>
      <c r="B12" s="8" t="s">
        <v>56</v>
      </c>
      <c r="C12" s="8">
        <v>3</v>
      </c>
      <c r="D12" s="8" t="s">
        <v>62</v>
      </c>
      <c r="F12" s="29" t="s">
        <v>75</v>
      </c>
      <c r="J12" s="37"/>
      <c r="K12" s="2">
        <f>COUNTIF(A4:A35,"A*")</f>
        <v>1</v>
      </c>
    </row>
    <row r="13" spans="1:15">
      <c r="A13" s="8" t="s">
        <v>27</v>
      </c>
      <c r="B13" s="8" t="s">
        <v>25</v>
      </c>
      <c r="C13" s="8">
        <v>5</v>
      </c>
      <c r="D13" s="8" t="s">
        <v>63</v>
      </c>
      <c r="F13" s="29" t="s">
        <v>76</v>
      </c>
      <c r="J13" s="37"/>
      <c r="K13" s="2">
        <f>COUNTIF(A4:A35,"?????")</f>
        <v>6</v>
      </c>
    </row>
    <row r="14" spans="1:15">
      <c r="A14" s="8" t="s">
        <v>39</v>
      </c>
      <c r="B14" s="8" t="s">
        <v>25</v>
      </c>
      <c r="C14" s="8">
        <v>5</v>
      </c>
      <c r="D14" s="8" t="s">
        <v>63</v>
      </c>
      <c r="F14" s="29" t="s">
        <v>82</v>
      </c>
      <c r="J14" s="37"/>
      <c r="K14" s="2">
        <f>COUNTIF(C4:C35,"&gt;3")</f>
        <v>22</v>
      </c>
    </row>
    <row r="15" spans="1:15">
      <c r="A15" s="8" t="s">
        <v>50</v>
      </c>
      <c r="B15" s="8" t="s">
        <v>25</v>
      </c>
      <c r="C15" s="8">
        <v>3</v>
      </c>
      <c r="D15" s="8" t="s">
        <v>62</v>
      </c>
      <c r="F15" s="29" t="s">
        <v>83</v>
      </c>
      <c r="J15" s="37"/>
      <c r="K15" s="2">
        <f>COUNTIF(C4:C35,"&lt;=3")</f>
        <v>10</v>
      </c>
    </row>
    <row r="16" spans="1:15">
      <c r="A16" s="8" t="s">
        <v>43</v>
      </c>
      <c r="B16" s="8" t="s">
        <v>24</v>
      </c>
      <c r="C16" s="8">
        <v>4</v>
      </c>
      <c r="D16" s="8" t="s">
        <v>63</v>
      </c>
      <c r="J16" s="37"/>
    </row>
    <row r="17" spans="1:4">
      <c r="A17" s="8" t="s">
        <v>26</v>
      </c>
      <c r="B17" s="8" t="s">
        <v>56</v>
      </c>
      <c r="C17" s="8">
        <v>4</v>
      </c>
      <c r="D17" s="8" t="s">
        <v>63</v>
      </c>
    </row>
    <row r="18" spans="1:4">
      <c r="A18" s="8" t="s">
        <v>37</v>
      </c>
      <c r="B18" s="8" t="s">
        <v>24</v>
      </c>
      <c r="C18" s="8">
        <v>4</v>
      </c>
      <c r="D18" s="8" t="s">
        <v>62</v>
      </c>
    </row>
    <row r="19" spans="1:4">
      <c r="A19" s="8" t="s">
        <v>49</v>
      </c>
      <c r="B19" s="8" t="s">
        <v>24</v>
      </c>
      <c r="C19" s="8">
        <v>3</v>
      </c>
      <c r="D19" s="8" t="s">
        <v>63</v>
      </c>
    </row>
    <row r="20" spans="1:4">
      <c r="A20" s="8" t="s">
        <v>30</v>
      </c>
      <c r="B20" s="8" t="s">
        <v>25</v>
      </c>
      <c r="C20" s="8">
        <v>4</v>
      </c>
      <c r="D20" s="8" t="s">
        <v>62</v>
      </c>
    </row>
    <row r="21" spans="1:4">
      <c r="A21" s="8" t="s">
        <v>29</v>
      </c>
      <c r="B21" s="8" t="s">
        <v>56</v>
      </c>
      <c r="C21" s="8">
        <v>4</v>
      </c>
      <c r="D21" s="8" t="s">
        <v>63</v>
      </c>
    </row>
    <row r="22" spans="1:4">
      <c r="A22" s="8" t="s">
        <v>47</v>
      </c>
      <c r="B22" s="8" t="s">
        <v>56</v>
      </c>
      <c r="C22" s="8">
        <v>4</v>
      </c>
      <c r="D22" s="8" t="s">
        <v>62</v>
      </c>
    </row>
    <row r="23" spans="1:4">
      <c r="A23" s="8" t="s">
        <v>31</v>
      </c>
      <c r="B23" s="8" t="s">
        <v>24</v>
      </c>
      <c r="C23" s="8">
        <v>4</v>
      </c>
      <c r="D23" s="8" t="s">
        <v>63</v>
      </c>
    </row>
    <row r="24" spans="1:4">
      <c r="A24" s="8" t="s">
        <v>31</v>
      </c>
      <c r="B24" s="8" t="s">
        <v>25</v>
      </c>
      <c r="C24" s="8">
        <v>3</v>
      </c>
      <c r="D24" s="8" t="s">
        <v>63</v>
      </c>
    </row>
    <row r="25" spans="1:4">
      <c r="A25" s="8" t="s">
        <v>44</v>
      </c>
      <c r="B25" s="8" t="s">
        <v>56</v>
      </c>
      <c r="C25" s="8">
        <v>3</v>
      </c>
      <c r="D25" s="8" t="s">
        <v>62</v>
      </c>
    </row>
    <row r="26" spans="1:4">
      <c r="A26" s="8" t="s">
        <v>41</v>
      </c>
      <c r="B26" s="8" t="s">
        <v>56</v>
      </c>
      <c r="C26" s="8">
        <v>4</v>
      </c>
      <c r="D26" s="8" t="s">
        <v>62</v>
      </c>
    </row>
    <row r="27" spans="1:4">
      <c r="A27" s="8" t="s">
        <v>54</v>
      </c>
      <c r="B27" s="8" t="s">
        <v>56</v>
      </c>
      <c r="C27" s="8">
        <v>4</v>
      </c>
      <c r="D27" s="8" t="s">
        <v>62</v>
      </c>
    </row>
    <row r="28" spans="1:4">
      <c r="A28" s="8" t="s">
        <v>53</v>
      </c>
      <c r="B28" s="8" t="s">
        <v>24</v>
      </c>
      <c r="C28" s="8">
        <v>5</v>
      </c>
      <c r="D28" s="8" t="s">
        <v>63</v>
      </c>
    </row>
    <row r="29" spans="1:4">
      <c r="A29" s="8" t="s">
        <v>46</v>
      </c>
      <c r="B29" s="8" t="s">
        <v>24</v>
      </c>
      <c r="C29" s="8">
        <v>3</v>
      </c>
      <c r="D29" s="8" t="s">
        <v>63</v>
      </c>
    </row>
    <row r="30" spans="1:4">
      <c r="A30" s="8" t="s">
        <v>40</v>
      </c>
      <c r="B30" s="8" t="s">
        <v>24</v>
      </c>
      <c r="C30" s="8">
        <v>5</v>
      </c>
      <c r="D30" s="8" t="s">
        <v>62</v>
      </c>
    </row>
    <row r="31" spans="1:4">
      <c r="A31" s="8" t="s">
        <v>52</v>
      </c>
      <c r="B31" s="8" t="s">
        <v>25</v>
      </c>
      <c r="C31" s="8">
        <v>5</v>
      </c>
      <c r="D31" s="8" t="s">
        <v>63</v>
      </c>
    </row>
    <row r="32" spans="1:4">
      <c r="A32" s="8" t="s">
        <v>51</v>
      </c>
      <c r="B32" s="8" t="s">
        <v>24</v>
      </c>
      <c r="C32" s="8">
        <v>4</v>
      </c>
      <c r="D32" s="8" t="s">
        <v>62</v>
      </c>
    </row>
    <row r="33" spans="1:4">
      <c r="A33" s="8" t="s">
        <v>42</v>
      </c>
      <c r="B33" s="8" t="s">
        <v>25</v>
      </c>
      <c r="C33" s="8">
        <v>4</v>
      </c>
      <c r="D33" s="8" t="s">
        <v>63</v>
      </c>
    </row>
    <row r="34" spans="1:4">
      <c r="A34" s="8" t="s">
        <v>35</v>
      </c>
      <c r="B34" s="8" t="s">
        <v>56</v>
      </c>
      <c r="C34" s="8">
        <v>4</v>
      </c>
      <c r="D34" s="8" t="s">
        <v>63</v>
      </c>
    </row>
    <row r="35" spans="1:4">
      <c r="A35" s="8" t="s">
        <v>28</v>
      </c>
      <c r="B35" s="8" t="s">
        <v>24</v>
      </c>
      <c r="C35" s="8">
        <v>5</v>
      </c>
      <c r="D35" s="8" t="s">
        <v>63</v>
      </c>
    </row>
  </sheetData>
  <mergeCells count="1">
    <mergeCell ref="F1:K1"/>
  </mergeCells>
  <conditionalFormatting sqref="G8 I8 K8">
    <cfRule type="cellIs" dxfId="1" priority="1" operator="equal">
      <formula>"Corretto!"</formula>
    </cfRule>
    <cfRule type="cellIs" dxfId="0" priority="2" operator="equal">
      <formula>"Errore!"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30" zoomScaleNormal="130" workbookViewId="0">
      <selection activeCell="E19" sqref="E19"/>
    </sheetView>
  </sheetViews>
  <sheetFormatPr defaultRowHeight="15"/>
  <cols>
    <col min="1" max="1" width="16.7109375" style="29" bestFit="1" customWidth="1"/>
    <col min="2" max="2" width="12.7109375" style="2" bestFit="1" customWidth="1"/>
    <col min="4" max="4" width="18.140625" bestFit="1" customWidth="1"/>
    <col min="5" max="5" width="34.5703125" bestFit="1" customWidth="1"/>
    <col min="6" max="6" width="50.42578125" bestFit="1" customWidth="1"/>
    <col min="7" max="7" width="20.140625" customWidth="1"/>
    <col min="8" max="16384" width="9.140625" style="2"/>
  </cols>
  <sheetData>
    <row r="1" spans="1:6" ht="18.75">
      <c r="A1" s="31" t="s">
        <v>65</v>
      </c>
      <c r="B1" s="32" t="s">
        <v>66</v>
      </c>
      <c r="D1" s="32" t="s">
        <v>68</v>
      </c>
      <c r="E1" s="32" t="s">
        <v>69</v>
      </c>
      <c r="F1" s="32" t="s">
        <v>67</v>
      </c>
    </row>
    <row r="2" spans="1:6">
      <c r="A2" s="30" t="s">
        <v>15</v>
      </c>
      <c r="B2" s="8">
        <v>60</v>
      </c>
      <c r="D2" s="19" t="s">
        <v>15</v>
      </c>
      <c r="E2" s="19">
        <f>SUMIF(A2:A33,D2,B2:B33)</f>
        <v>290</v>
      </c>
      <c r="F2" s="19">
        <f>COUNTIF($A$2:$A$33,D2)</f>
        <v>5</v>
      </c>
    </row>
    <row r="3" spans="1:6">
      <c r="A3" s="30" t="s">
        <v>17</v>
      </c>
      <c r="B3" s="8">
        <v>70</v>
      </c>
      <c r="D3" s="19" t="s">
        <v>17</v>
      </c>
      <c r="E3" s="19">
        <f>SUMIF($A$2:$A$33,D3,$B$2:$B$33)</f>
        <v>310</v>
      </c>
      <c r="F3" s="19">
        <f t="shared" ref="F3:F8" si="0">COUNTIF($A$2:$A$33,D3)</f>
        <v>6</v>
      </c>
    </row>
    <row r="4" spans="1:6">
      <c r="A4" s="30" t="s">
        <v>17</v>
      </c>
      <c r="B4" s="8">
        <v>10</v>
      </c>
      <c r="D4" s="19" t="s">
        <v>12</v>
      </c>
      <c r="E4" s="19">
        <f t="shared" ref="E4:E8" si="1">SUMIF($A$2:$A$33,D4,$B$2:$B$33)</f>
        <v>150</v>
      </c>
      <c r="F4" s="19">
        <f t="shared" si="0"/>
        <v>5</v>
      </c>
    </row>
    <row r="5" spans="1:6">
      <c r="A5" s="30" t="s">
        <v>17</v>
      </c>
      <c r="B5" s="8">
        <v>30</v>
      </c>
      <c r="D5" s="19" t="s">
        <v>16</v>
      </c>
      <c r="E5" s="19">
        <f t="shared" si="1"/>
        <v>190</v>
      </c>
      <c r="F5" s="19">
        <f t="shared" si="0"/>
        <v>6</v>
      </c>
    </row>
    <row r="6" spans="1:6">
      <c r="A6" s="30" t="s">
        <v>12</v>
      </c>
      <c r="B6" s="8">
        <v>80</v>
      </c>
      <c r="D6" s="19" t="s">
        <v>18</v>
      </c>
      <c r="E6" s="19">
        <f t="shared" si="1"/>
        <v>70</v>
      </c>
      <c r="F6" s="19">
        <f t="shared" si="0"/>
        <v>3</v>
      </c>
    </row>
    <row r="7" spans="1:6">
      <c r="A7" s="30" t="s">
        <v>15</v>
      </c>
      <c r="B7" s="8">
        <v>80</v>
      </c>
      <c r="D7" s="19" t="s">
        <v>14</v>
      </c>
      <c r="E7" s="19">
        <f t="shared" si="1"/>
        <v>170</v>
      </c>
      <c r="F7" s="19">
        <f t="shared" si="0"/>
        <v>3</v>
      </c>
    </row>
    <row r="8" spans="1:6">
      <c r="A8" s="30" t="s">
        <v>16</v>
      </c>
      <c r="B8" s="8">
        <v>40</v>
      </c>
      <c r="D8" s="19" t="s">
        <v>13</v>
      </c>
      <c r="E8" s="19">
        <f t="shared" si="1"/>
        <v>160</v>
      </c>
      <c r="F8" s="19">
        <f t="shared" si="0"/>
        <v>4</v>
      </c>
    </row>
    <row r="9" spans="1:6">
      <c r="A9" s="30" t="s">
        <v>12</v>
      </c>
      <c r="B9" s="8">
        <v>20</v>
      </c>
    </row>
    <row r="10" spans="1:6">
      <c r="A10" s="30" t="s">
        <v>16</v>
      </c>
      <c r="B10" s="8">
        <v>20</v>
      </c>
      <c r="D10" s="34" t="s">
        <v>19</v>
      </c>
      <c r="E10" s="34">
        <f>SUM(E2:E8)</f>
        <v>1340</v>
      </c>
      <c r="F10" s="34">
        <f>SUM(F2:F8)</f>
        <v>32</v>
      </c>
    </row>
    <row r="11" spans="1:6">
      <c r="A11" s="33" t="s">
        <v>18</v>
      </c>
      <c r="B11" s="8">
        <v>10</v>
      </c>
      <c r="D11" s="34" t="s">
        <v>70</v>
      </c>
      <c r="E11" s="34" t="str">
        <f>IF(B35=E10,"Corretto","Errore!!!")</f>
        <v>Corretto</v>
      </c>
      <c r="F11" s="34" t="str">
        <f>IF(B36=F10,"Corretto","Errore!!!")</f>
        <v>Corretto</v>
      </c>
    </row>
    <row r="12" spans="1:6">
      <c r="A12" s="30" t="s">
        <v>15</v>
      </c>
      <c r="B12" s="8">
        <v>50</v>
      </c>
    </row>
    <row r="13" spans="1:6">
      <c r="A13" s="30" t="s">
        <v>12</v>
      </c>
      <c r="B13" s="8">
        <v>0</v>
      </c>
    </row>
    <row r="14" spans="1:6">
      <c r="A14" s="30" t="s">
        <v>17</v>
      </c>
      <c r="B14" s="8">
        <v>90</v>
      </c>
    </row>
    <row r="15" spans="1:6">
      <c r="A15" s="30" t="s">
        <v>14</v>
      </c>
      <c r="B15" s="8">
        <v>60</v>
      </c>
    </row>
    <row r="16" spans="1:6">
      <c r="A16" s="30" t="s">
        <v>13</v>
      </c>
      <c r="B16" s="8">
        <v>10</v>
      </c>
    </row>
    <row r="17" spans="1:2">
      <c r="A17" s="30" t="s">
        <v>13</v>
      </c>
      <c r="B17" s="8">
        <v>70</v>
      </c>
    </row>
    <row r="18" spans="1:2">
      <c r="A18" s="30" t="s">
        <v>14</v>
      </c>
      <c r="B18" s="8">
        <v>20</v>
      </c>
    </row>
    <row r="19" spans="1:2">
      <c r="A19" s="30" t="s">
        <v>13</v>
      </c>
      <c r="B19" s="8">
        <v>50</v>
      </c>
    </row>
    <row r="20" spans="1:2">
      <c r="A20" s="30" t="s">
        <v>13</v>
      </c>
      <c r="B20" s="8">
        <v>30</v>
      </c>
    </row>
    <row r="21" spans="1:2">
      <c r="A21" s="30" t="s">
        <v>15</v>
      </c>
      <c r="B21" s="8">
        <v>30</v>
      </c>
    </row>
    <row r="22" spans="1:2">
      <c r="A22" s="30" t="s">
        <v>16</v>
      </c>
      <c r="B22" s="8">
        <v>0</v>
      </c>
    </row>
    <row r="23" spans="1:2">
      <c r="A23" s="33" t="s">
        <v>18</v>
      </c>
      <c r="B23" s="8">
        <v>40</v>
      </c>
    </row>
    <row r="24" spans="1:2">
      <c r="A24" s="30" t="s">
        <v>17</v>
      </c>
      <c r="B24" s="8">
        <v>50</v>
      </c>
    </row>
    <row r="25" spans="1:2">
      <c r="A25" s="30" t="s">
        <v>14</v>
      </c>
      <c r="B25" s="8">
        <v>90</v>
      </c>
    </row>
    <row r="26" spans="1:2">
      <c r="A26" s="30" t="s">
        <v>12</v>
      </c>
      <c r="B26" s="8">
        <v>10</v>
      </c>
    </row>
    <row r="27" spans="1:2">
      <c r="A27" s="33" t="s">
        <v>18</v>
      </c>
      <c r="B27" s="8">
        <v>20</v>
      </c>
    </row>
    <row r="28" spans="1:2">
      <c r="A28" s="30" t="s">
        <v>16</v>
      </c>
      <c r="B28" s="8">
        <v>80</v>
      </c>
    </row>
    <row r="29" spans="1:2">
      <c r="A29" s="30" t="s">
        <v>16</v>
      </c>
      <c r="B29" s="8">
        <v>40</v>
      </c>
    </row>
    <row r="30" spans="1:2">
      <c r="A30" s="30" t="s">
        <v>15</v>
      </c>
      <c r="B30" s="8">
        <v>70</v>
      </c>
    </row>
    <row r="31" spans="1:2">
      <c r="A31" s="30" t="s">
        <v>16</v>
      </c>
      <c r="B31" s="8">
        <v>10</v>
      </c>
    </row>
    <row r="32" spans="1:2">
      <c r="A32" s="30" t="s">
        <v>17</v>
      </c>
      <c r="B32" s="8">
        <v>60</v>
      </c>
    </row>
    <row r="33" spans="1:2">
      <c r="A33" s="30" t="s">
        <v>12</v>
      </c>
      <c r="B33" s="8">
        <v>40</v>
      </c>
    </row>
    <row r="35" spans="1:2">
      <c r="A35" s="29" t="s">
        <v>19</v>
      </c>
      <c r="B35" s="2">
        <f>SUM(B2:B33)</f>
        <v>1340</v>
      </c>
    </row>
    <row r="36" spans="1:2">
      <c r="A36" s="29" t="s">
        <v>71</v>
      </c>
      <c r="B36" s="2">
        <f>COUNTA(A2:A33)</f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Somma Se</vt:lpstr>
      <vt:lpstr>Conta Se</vt:lpstr>
      <vt:lpstr>Somma e conta se introduzione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</cp:lastModifiedBy>
  <dcterms:created xsi:type="dcterms:W3CDTF">2021-08-02T13:40:27Z</dcterms:created>
  <dcterms:modified xsi:type="dcterms:W3CDTF">2021-08-05T17:00:09Z</dcterms:modified>
</cp:coreProperties>
</file>